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1"/>
  </bookViews>
  <sheets>
    <sheet name="DRE 2017" sheetId="1" r:id="rId1"/>
    <sheet name="DRE 2016" sheetId="2" r:id="rId2"/>
  </sheets>
  <definedNames>
    <definedName name="_xlnm.Print_Area" localSheetId="0">'DRE 2017'!$A$1:$C$81</definedName>
  </definedNames>
  <calcPr fullCalcOnLoad="1"/>
</workbook>
</file>

<file path=xl/sharedStrings.xml><?xml version="1.0" encoding="utf-8"?>
<sst xmlns="http://schemas.openxmlformats.org/spreadsheetml/2006/main" count="166" uniqueCount="95">
  <si>
    <t>CRC 069415/O-3</t>
  </si>
  <si>
    <t>CPF 167.864.759-49</t>
  </si>
  <si>
    <t>Contadora</t>
  </si>
  <si>
    <t>Presidente</t>
  </si>
  <si>
    <t>SUELI PIRES</t>
  </si>
  <si>
    <t>PAULO ROBERTO SLUD BROFMAN</t>
  </si>
  <si>
    <t>SUPERAVIT/DÉFICIT DO EXERCÍCIO</t>
  </si>
  <si>
    <t>RESULTADO ANTES DAS OPERAÇÕES FINANCEIRAS</t>
  </si>
  <si>
    <t>Multas</t>
  </si>
  <si>
    <t>Juros</t>
  </si>
  <si>
    <t>Despesas Bancárias</t>
  </si>
  <si>
    <t>DESPESAS FINANCEIRAS</t>
  </si>
  <si>
    <t>Impostos e Taxas</t>
  </si>
  <si>
    <t>DESPESA TRIBUTÁRIA</t>
  </si>
  <si>
    <t>OUTRAS DESPESAS</t>
  </si>
  <si>
    <t>SERVIÇOS DE TERCEIROS-PJ - COMITÊ ASSESSOR</t>
  </si>
  <si>
    <t>PASSAGENS - COMITÊ ASSESSOR</t>
  </si>
  <si>
    <t>LOCOMOÇÃO - COMITÊ ASSESSOR</t>
  </si>
  <si>
    <t>HOSPEDAGEM/ALIMENTAÇÃO</t>
  </si>
  <si>
    <t>ALIMENTAÇÃO - COMITÊ ASSESSOR</t>
  </si>
  <si>
    <t>DESPESAS COMITES ASSESSORES</t>
  </si>
  <si>
    <t>DESP C/COMBUSTIVEIS E LUBRIFICANTES</t>
  </si>
  <si>
    <t>DESP C/TAXA DE ADMINISTRACAO</t>
  </si>
  <si>
    <t>DESP C/OUTROS MATERIAIS DE CONSUMO</t>
  </si>
  <si>
    <t>DESP MAT P/MANUTENÇÃO BENS MOVEIS</t>
  </si>
  <si>
    <t>DESP C/MAT DE INFORMATICA</t>
  </si>
  <si>
    <t>DESP C/MAT COPA/COZINHA</t>
  </si>
  <si>
    <t>DESP C/SEGUROS EM GERAL</t>
  </si>
  <si>
    <t>SERVICOS DE TRANSPORTE</t>
  </si>
  <si>
    <t>LOCACAO DE EQUIPAMENTOS</t>
  </si>
  <si>
    <t>HOSPEDAGEM/ALIMENTACAO</t>
  </si>
  <si>
    <t>SERVIÇOS DE TECEIROS - PJ</t>
  </si>
  <si>
    <t>SERVIÇOS DE TERCEIROS-PF</t>
  </si>
  <si>
    <t>PASSAGENS</t>
  </si>
  <si>
    <t>MATERIAL DE CONSUMO</t>
  </si>
  <si>
    <t>MANUTENÇÃO SISTEMAS/EQUIPAMENTOS</t>
  </si>
  <si>
    <t>LOCOMOÇÃO</t>
  </si>
  <si>
    <t>ESTAGIARIOS</t>
  </si>
  <si>
    <t>ENCARGOS DE DEPRECIAÇÃO</t>
  </si>
  <si>
    <t>DIÁRIAS DE VIAGEM</t>
  </si>
  <si>
    <t>DESPESAS DE VIAGEM</t>
  </si>
  <si>
    <t>DESPESAS DE COMUNICAÇÃO</t>
  </si>
  <si>
    <t>DESPESAS COM VEICULOS</t>
  </si>
  <si>
    <t>DESPESAS C/EDUCAÇÃO</t>
  </si>
  <si>
    <t>DESPESAS PUBLICAÇÕES/CONVENIOS</t>
  </si>
  <si>
    <t>DESPESAS POSTAIS/MALOTES</t>
  </si>
  <si>
    <t>DESPESAS DE REPRESENTAÇÃO</t>
  </si>
  <si>
    <t>CONTRIB SINDICAL/CONFEDERATIVA</t>
  </si>
  <si>
    <t>CONDOMINIO CIETEP</t>
  </si>
  <si>
    <t>BENS DE PEQUENO VALOR</t>
  </si>
  <si>
    <t>ANUIDADES</t>
  </si>
  <si>
    <t>ALIMENTAÇÃO</t>
  </si>
  <si>
    <t>DESPESAS GERAIS</t>
  </si>
  <si>
    <t>ASSIST. MEDICA</t>
  </si>
  <si>
    <t>DÉCIMO TERCEIRO SALARIO</t>
  </si>
  <si>
    <t>VALE TRANSPORTE</t>
  </si>
  <si>
    <t>VALE REFEIÇÃO</t>
  </si>
  <si>
    <t>INSS</t>
  </si>
  <si>
    <t>FGTS</t>
  </si>
  <si>
    <t>DIÁRIAS</t>
  </si>
  <si>
    <t>FERIAS</t>
  </si>
  <si>
    <t>SALARIOS/ORDENADOS</t>
  </si>
  <si>
    <t>DESPESAS DE PESSOAL</t>
  </si>
  <si>
    <t>DESPESAS ADMINISTRATIVAS</t>
  </si>
  <si>
    <t>DESPESAS OPERACIONAIS</t>
  </si>
  <si>
    <t>SUPERAVIT BRUTO</t>
  </si>
  <si>
    <t>RECEITA LÍQUIDA</t>
  </si>
  <si>
    <t>APLICAÇÃO FINANCEIRA</t>
  </si>
  <si>
    <t>RECEITAS FINANCEIRAS</t>
  </si>
  <si>
    <t>Recursos Convênios Federais</t>
  </si>
  <si>
    <t>Outras Receitas</t>
  </si>
  <si>
    <t>Recursos Fundao Paraná</t>
  </si>
  <si>
    <t>RECEITA DE CONVENIOS</t>
  </si>
  <si>
    <t>RECEITA OPERACIONAL BRUTA</t>
  </si>
  <si>
    <t>ESPECIFICAÇÃO</t>
  </si>
  <si>
    <t>Grau: 5</t>
  </si>
  <si>
    <t>Consolidação: Empresa</t>
  </si>
  <si>
    <t>Em R$</t>
  </si>
  <si>
    <t>CNPJ: 03.579.617/0001-00</t>
  </si>
  <si>
    <t>FUNDACAO ARAUCARIA</t>
  </si>
  <si>
    <t>R$</t>
  </si>
  <si>
    <t>RECEITA BRUTA</t>
  </si>
  <si>
    <t>RECURSOS FUNDO PARANÁ</t>
  </si>
  <si>
    <t>OUTRAS RECEITAS</t>
  </si>
  <si>
    <t>RECURSOS FEDERAIS</t>
  </si>
  <si>
    <t>SALARIO MATERNIDADE</t>
  </si>
  <si>
    <t>IMPOSTOS E TAXAS</t>
  </si>
  <si>
    <t>DESPESAS BANCÁRIAS</t>
  </si>
  <si>
    <t>JUROS</t>
  </si>
  <si>
    <t>MULTA</t>
  </si>
  <si>
    <t>RESULTADO ANTES DA PROVISÃO PARA A CONTRIBUIÇÃO SOCIAL</t>
  </si>
  <si>
    <t>RESULTADO ANTES DA PROVISÃO PARA O IMPOSTO DE RENDA</t>
  </si>
  <si>
    <t>DEMONSTRATIVO SUPERAVIT/DÉFICIT DO EXERCÍCIO</t>
  </si>
  <si>
    <t>Demonstração do Resultado do Exercício - DRE 2016</t>
  </si>
  <si>
    <t>Demonstração do Resultado do Exercício - DRE 2017</t>
  </si>
</sst>
</file>

<file path=xl/styles.xml><?xml version="1.0" encoding="utf-8"?>
<styleSheet xmlns="http://schemas.openxmlformats.org/spreadsheetml/2006/main">
  <numFmts count="2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9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0"/>
      <name val="Arial"/>
      <family val="2"/>
    </font>
    <font>
      <i/>
      <sz val="11"/>
      <color rgb="FF000000"/>
      <name val="Arial"/>
      <family val="2"/>
    </font>
    <font>
      <i/>
      <sz val="11"/>
      <color theme="1"/>
      <name val="Arial"/>
      <family val="2"/>
    </font>
    <font>
      <b/>
      <i/>
      <sz val="11"/>
      <color rgb="FF000000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0"/>
      <name val="Arial"/>
      <family val="2"/>
    </font>
    <font>
      <b/>
      <sz val="16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Border="1" applyAlignment="1">
      <alignment horizontal="left" vertical="center" wrapText="1"/>
    </xf>
    <xf numFmtId="14" fontId="42" fillId="0" borderId="0" xfId="0" applyNumberFormat="1" applyFont="1" applyBorder="1" applyAlignment="1">
      <alignment horizontal="righ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left"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0" fontId="44" fillId="27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4" fontId="45" fillId="0" borderId="10" xfId="0" applyNumberFormat="1" applyFont="1" applyBorder="1" applyAlignment="1">
      <alignment horizontal="right" vertical="center" wrapText="1"/>
    </xf>
    <xf numFmtId="43" fontId="42" fillId="0" borderId="10" xfId="60" applyFont="1" applyBorder="1" applyAlignment="1">
      <alignment horizontal="right" vertical="center" wrapText="1"/>
    </xf>
    <xf numFmtId="43" fontId="45" fillId="0" borderId="10" xfId="60" applyFont="1" applyBorder="1" applyAlignment="1">
      <alignment horizontal="right" vertical="center" wrapText="1"/>
    </xf>
    <xf numFmtId="39" fontId="41" fillId="0" borderId="10" xfId="0" applyNumberFormat="1" applyFont="1" applyBorder="1" applyAlignment="1">
      <alignment vertical="center"/>
    </xf>
    <xf numFmtId="39" fontId="46" fillId="0" borderId="10" xfId="0" applyNumberFormat="1" applyFont="1" applyBorder="1" applyAlignment="1">
      <alignment vertical="center"/>
    </xf>
    <xf numFmtId="0" fontId="4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7" fillId="6" borderId="10" xfId="0" applyFont="1" applyFill="1" applyBorder="1" applyAlignment="1">
      <alignment horizontal="left" vertical="center" wrapText="1"/>
    </xf>
    <xf numFmtId="39" fontId="48" fillId="6" borderId="10" xfId="0" applyNumberFormat="1" applyFont="1" applyFill="1" applyBorder="1" applyAlignment="1">
      <alignment vertical="center"/>
    </xf>
    <xf numFmtId="0" fontId="43" fillId="6" borderId="10" xfId="0" applyFont="1" applyFill="1" applyBorder="1" applyAlignment="1">
      <alignment horizontal="left" vertical="center" wrapText="1"/>
    </xf>
    <xf numFmtId="39" fontId="49" fillId="6" borderId="10" xfId="0" applyNumberFormat="1" applyFont="1" applyFill="1" applyBorder="1" applyAlignment="1">
      <alignment vertical="center"/>
    </xf>
    <xf numFmtId="4" fontId="43" fillId="6" borderId="10" xfId="0" applyNumberFormat="1" applyFont="1" applyFill="1" applyBorder="1" applyAlignment="1">
      <alignment horizontal="right" vertical="center" wrapText="1"/>
    </xf>
    <xf numFmtId="43" fontId="43" fillId="6" borderId="10" xfId="60" applyFont="1" applyFill="1" applyBorder="1" applyAlignment="1">
      <alignment horizontal="right" vertical="center" wrapText="1"/>
    </xf>
    <xf numFmtId="0" fontId="50" fillId="24" borderId="10" xfId="0" applyFont="1" applyFill="1" applyBorder="1" applyAlignment="1">
      <alignment horizontal="center" wrapText="1"/>
    </xf>
    <xf numFmtId="0" fontId="50" fillId="24" borderId="10" xfId="0" applyFont="1" applyFill="1" applyBorder="1" applyAlignment="1">
      <alignment horizontal="center" vertical="center" wrapText="1"/>
    </xf>
    <xf numFmtId="0" fontId="43" fillId="3" borderId="10" xfId="0" applyFont="1" applyFill="1" applyBorder="1" applyAlignment="1">
      <alignment horizontal="left" vertical="center" wrapText="1"/>
    </xf>
    <xf numFmtId="4" fontId="43" fillId="3" borderId="10" xfId="0" applyNumberFormat="1" applyFont="1" applyFill="1" applyBorder="1" applyAlignment="1">
      <alignment horizontal="righ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1" fillId="0" borderId="0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  <cellStyle name="Vírgula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2428875</xdr:colOff>
      <xdr:row>0</xdr:row>
      <xdr:rowOff>114300</xdr:rowOff>
    </xdr:from>
    <xdr:to>
      <xdr:col>1</xdr:col>
      <xdr:colOff>161925</xdr:colOff>
      <xdr:row>0</xdr:row>
      <xdr:rowOff>657225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14300"/>
          <a:ext cx="1314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2266950</xdr:colOff>
      <xdr:row>0</xdr:row>
      <xdr:rowOff>76200</xdr:rowOff>
    </xdr:from>
    <xdr:to>
      <xdr:col>0</xdr:col>
      <xdr:colOff>3581400</xdr:colOff>
      <xdr:row>0</xdr:row>
      <xdr:rowOff>619125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76200"/>
          <a:ext cx="1314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zoomScalePageLayoutView="0" workbookViewId="0" topLeftCell="A1">
      <selection activeCell="I19" sqref="I19"/>
    </sheetView>
  </sheetViews>
  <sheetFormatPr defaultColWidth="36.57421875" defaultRowHeight="15"/>
  <cols>
    <col min="1" max="1" width="53.7109375" style="19" customWidth="1"/>
    <col min="2" max="2" width="19.421875" style="19" customWidth="1"/>
    <col min="3" max="3" width="18.140625" style="19" customWidth="1"/>
    <col min="4" max="4" width="9.140625" style="0" customWidth="1"/>
    <col min="5" max="5" width="12.421875" style="0" bestFit="1" customWidth="1"/>
    <col min="6" max="6" width="11.7109375" style="0" bestFit="1" customWidth="1"/>
    <col min="7" max="255" width="9.140625" style="0" customWidth="1"/>
  </cols>
  <sheetData>
    <row r="1" spans="1:3" ht="51.75" customHeight="1">
      <c r="A1" s="33"/>
      <c r="B1" s="33"/>
      <c r="C1" s="33"/>
    </row>
    <row r="2" spans="1:3" ht="18" customHeight="1">
      <c r="A2" s="33" t="s">
        <v>79</v>
      </c>
      <c r="B2" s="33"/>
      <c r="C2" s="33"/>
    </row>
    <row r="3" spans="1:3" s="2" customFormat="1" ht="43.5" customHeight="1">
      <c r="A3" s="34" t="s">
        <v>94</v>
      </c>
      <c r="B3" s="34"/>
      <c r="C3" s="34"/>
    </row>
    <row r="4" spans="1:3" ht="15">
      <c r="A4" s="4" t="s">
        <v>78</v>
      </c>
      <c r="B4" s="4"/>
      <c r="C4" s="5" t="s">
        <v>77</v>
      </c>
    </row>
    <row r="5" spans="1:3" ht="15">
      <c r="A5" s="6" t="s">
        <v>76</v>
      </c>
      <c r="B5" s="6"/>
      <c r="C5" s="7" t="s">
        <v>75</v>
      </c>
    </row>
    <row r="6" spans="1:3" ht="15">
      <c r="A6" s="6"/>
      <c r="B6" s="6"/>
      <c r="C6" s="7"/>
    </row>
    <row r="7" spans="1:3" ht="15">
      <c r="A7" s="11" t="s">
        <v>74</v>
      </c>
      <c r="B7" s="11">
        <v>2017</v>
      </c>
      <c r="C7" s="11">
        <v>2016</v>
      </c>
    </row>
    <row r="8" spans="1:3" ht="15">
      <c r="A8" s="23" t="s">
        <v>73</v>
      </c>
      <c r="B8" s="25">
        <f>B9+B13</f>
        <v>4447315.49</v>
      </c>
      <c r="C8" s="25">
        <v>4040052.54</v>
      </c>
    </row>
    <row r="9" spans="1:3" ht="15">
      <c r="A9" s="12" t="s">
        <v>72</v>
      </c>
      <c r="B9" s="13">
        <f>B10+B11+B12</f>
        <v>4440058.29</v>
      </c>
      <c r="C9" s="13">
        <v>4032358.57</v>
      </c>
    </row>
    <row r="10" spans="1:3" ht="15">
      <c r="A10" s="8" t="s">
        <v>71</v>
      </c>
      <c r="B10" s="9">
        <v>3600000</v>
      </c>
      <c r="C10" s="14">
        <v>3445001.5</v>
      </c>
    </row>
    <row r="11" spans="1:3" ht="15">
      <c r="A11" s="8" t="s">
        <v>70</v>
      </c>
      <c r="B11" s="9">
        <v>188637.53</v>
      </c>
      <c r="C11" s="14">
        <v>2124.26</v>
      </c>
    </row>
    <row r="12" spans="1:3" ht="15">
      <c r="A12" s="8" t="s">
        <v>69</v>
      </c>
      <c r="B12" s="9">
        <v>651420.76</v>
      </c>
      <c r="C12" s="14">
        <v>585232.81</v>
      </c>
    </row>
    <row r="13" spans="1:3" ht="15">
      <c r="A13" s="12" t="s">
        <v>68</v>
      </c>
      <c r="B13" s="13">
        <f>B14</f>
        <v>7257.2</v>
      </c>
      <c r="C13" s="15">
        <v>7693.97</v>
      </c>
    </row>
    <row r="14" spans="1:3" ht="15">
      <c r="A14" s="8" t="s">
        <v>67</v>
      </c>
      <c r="B14" s="9">
        <v>7257.2</v>
      </c>
      <c r="C14" s="14">
        <v>7693.97</v>
      </c>
    </row>
    <row r="15" spans="1:3" ht="15">
      <c r="A15" s="23" t="s">
        <v>66</v>
      </c>
      <c r="B15" s="25">
        <f>B8</f>
        <v>4447315.49</v>
      </c>
      <c r="C15" s="26">
        <v>4040052.54</v>
      </c>
    </row>
    <row r="16" spans="1:3" ht="15">
      <c r="A16" s="23" t="s">
        <v>65</v>
      </c>
      <c r="B16" s="25">
        <f>B15</f>
        <v>4447315.49</v>
      </c>
      <c r="C16" s="26">
        <v>4040052.54</v>
      </c>
    </row>
    <row r="17" spans="1:6" ht="15">
      <c r="A17" s="23" t="s">
        <v>64</v>
      </c>
      <c r="B17" s="24">
        <f>B18+B67</f>
        <v>-4434513.43</v>
      </c>
      <c r="C17" s="24">
        <v>-4021004.37</v>
      </c>
      <c r="F17" s="1"/>
    </row>
    <row r="18" spans="1:3" ht="15">
      <c r="A18" s="23" t="s">
        <v>63</v>
      </c>
      <c r="B18" s="24">
        <f>B19+B29+B61</f>
        <v>-4400310.76</v>
      </c>
      <c r="C18" s="24">
        <v>-3998886.58</v>
      </c>
    </row>
    <row r="19" spans="1:5" ht="15">
      <c r="A19" s="21" t="s">
        <v>62</v>
      </c>
      <c r="B19" s="22">
        <v>-3014382.76</v>
      </c>
      <c r="C19" s="22">
        <v>-2797841.89</v>
      </c>
      <c r="E19" s="1"/>
    </row>
    <row r="20" spans="1:3" ht="15">
      <c r="A20" s="8" t="s">
        <v>61</v>
      </c>
      <c r="B20" s="16">
        <v>-1634951.53</v>
      </c>
      <c r="C20" s="16">
        <f>-1501252.92-1433.3</f>
        <v>-1502686.22</v>
      </c>
    </row>
    <row r="21" spans="1:3" ht="15">
      <c r="A21" s="8" t="s">
        <v>60</v>
      </c>
      <c r="B21" s="16">
        <v>-217494.37</v>
      </c>
      <c r="C21" s="16">
        <v>-206844.99</v>
      </c>
    </row>
    <row r="22" spans="1:3" ht="15">
      <c r="A22" s="8" t="s">
        <v>59</v>
      </c>
      <c r="B22" s="16">
        <v>-533</v>
      </c>
      <c r="C22" s="16">
        <v>-752</v>
      </c>
    </row>
    <row r="23" spans="1:3" ht="15">
      <c r="A23" s="8" t="s">
        <v>58</v>
      </c>
      <c r="B23" s="16">
        <v>-160404.19</v>
      </c>
      <c r="C23" s="16">
        <v>-147866.4</v>
      </c>
    </row>
    <row r="24" spans="1:3" ht="15">
      <c r="A24" s="8" t="s">
        <v>57</v>
      </c>
      <c r="B24" s="16">
        <v>-645837.82</v>
      </c>
      <c r="C24" s="16">
        <v>-592009.39</v>
      </c>
    </row>
    <row r="25" spans="1:3" ht="15">
      <c r="A25" s="8" t="s">
        <v>56</v>
      </c>
      <c r="B25" s="16">
        <v>-155685</v>
      </c>
      <c r="C25" s="16">
        <v>-147843.84</v>
      </c>
    </row>
    <row r="26" spans="1:3" ht="15">
      <c r="A26" s="8" t="s">
        <v>55</v>
      </c>
      <c r="B26" s="16">
        <v>-20670.89</v>
      </c>
      <c r="C26" s="16">
        <v>-22945.1</v>
      </c>
    </row>
    <row r="27" spans="1:3" ht="15">
      <c r="A27" s="8" t="s">
        <v>54</v>
      </c>
      <c r="B27" s="16">
        <v>-151580.3</v>
      </c>
      <c r="C27" s="16">
        <v>-146031.18</v>
      </c>
    </row>
    <row r="28" spans="1:3" ht="15">
      <c r="A28" s="8" t="s">
        <v>53</v>
      </c>
      <c r="B28" s="16">
        <v>-27225.66</v>
      </c>
      <c r="C28" s="16">
        <v>-17962.77</v>
      </c>
    </row>
    <row r="29" spans="1:3" ht="15">
      <c r="A29" s="21" t="s">
        <v>52</v>
      </c>
      <c r="B29" s="22">
        <f>SUM(B30:B60)</f>
        <v>-1368269.5699999998</v>
      </c>
      <c r="C29" s="22">
        <v>-1195963.3</v>
      </c>
    </row>
    <row r="30" spans="1:3" ht="15">
      <c r="A30" s="8" t="s">
        <v>51</v>
      </c>
      <c r="B30" s="16">
        <v>-7211.29</v>
      </c>
      <c r="C30" s="16">
        <v>-8658.29</v>
      </c>
    </row>
    <row r="31" spans="1:3" ht="15">
      <c r="A31" s="8" t="s">
        <v>50</v>
      </c>
      <c r="B31" s="16">
        <v>-38673.21</v>
      </c>
      <c r="C31" s="16">
        <v>-31681.07</v>
      </c>
    </row>
    <row r="32" spans="1:3" ht="15">
      <c r="A32" s="8" t="s">
        <v>49</v>
      </c>
      <c r="B32" s="16">
        <v>0</v>
      </c>
      <c r="C32" s="16">
        <v>-525.22</v>
      </c>
    </row>
    <row r="33" spans="1:3" ht="15">
      <c r="A33" s="8" t="s">
        <v>48</v>
      </c>
      <c r="B33" s="16">
        <v>-59379.68</v>
      </c>
      <c r="C33" s="16">
        <v>-59948.15</v>
      </c>
    </row>
    <row r="34" spans="1:3" ht="15">
      <c r="A34" s="8" t="s">
        <v>47</v>
      </c>
      <c r="B34" s="16">
        <v>-5065.38</v>
      </c>
      <c r="C34" s="16">
        <v>-4633.92</v>
      </c>
    </row>
    <row r="35" spans="1:3" ht="15">
      <c r="A35" s="8" t="s">
        <v>46</v>
      </c>
      <c r="B35" s="16">
        <v>-635086.36</v>
      </c>
      <c r="C35" s="16">
        <v>-571144.33</v>
      </c>
    </row>
    <row r="36" spans="1:3" ht="15">
      <c r="A36" s="8" t="s">
        <v>45</v>
      </c>
      <c r="B36" s="16">
        <v>-8324.92</v>
      </c>
      <c r="C36" s="16">
        <v>-7926.55</v>
      </c>
    </row>
    <row r="37" spans="1:3" ht="15">
      <c r="A37" s="8" t="s">
        <v>44</v>
      </c>
      <c r="B37" s="16">
        <v>-73168</v>
      </c>
      <c r="C37" s="16">
        <v>-84312</v>
      </c>
    </row>
    <row r="38" spans="1:3" ht="15">
      <c r="A38" s="8" t="s">
        <v>43</v>
      </c>
      <c r="B38" s="16">
        <v>-6886.8</v>
      </c>
      <c r="C38" s="16">
        <v>-5155.6</v>
      </c>
    </row>
    <row r="39" spans="1:3" ht="15">
      <c r="A39" s="8" t="s">
        <v>42</v>
      </c>
      <c r="B39" s="16">
        <v>-1749.96</v>
      </c>
      <c r="C39" s="16">
        <v>-6986.14</v>
      </c>
    </row>
    <row r="40" spans="1:3" ht="15">
      <c r="A40" s="8" t="s">
        <v>41</v>
      </c>
      <c r="B40" s="16">
        <v>-16933.92</v>
      </c>
      <c r="C40" s="16">
        <v>-23314</v>
      </c>
    </row>
    <row r="41" spans="1:3" ht="15">
      <c r="A41" s="8" t="s">
        <v>40</v>
      </c>
      <c r="B41" s="16">
        <v>-5395.82</v>
      </c>
      <c r="C41" s="16">
        <v>-1878.09</v>
      </c>
    </row>
    <row r="42" spans="1:3" ht="15">
      <c r="A42" s="8" t="s">
        <v>39</v>
      </c>
      <c r="B42" s="16">
        <v>-34979.7</v>
      </c>
      <c r="C42" s="16">
        <v>-27315.39</v>
      </c>
    </row>
    <row r="43" spans="1:3" ht="15">
      <c r="A43" s="8" t="s">
        <v>38</v>
      </c>
      <c r="B43" s="16">
        <v>-66077.58</v>
      </c>
      <c r="C43" s="16">
        <v>-142381.49</v>
      </c>
    </row>
    <row r="44" spans="1:3" ht="15">
      <c r="A44" s="8" t="s">
        <v>37</v>
      </c>
      <c r="B44" s="16">
        <v>-59614.99</v>
      </c>
      <c r="C44" s="16">
        <v>-64436.55</v>
      </c>
    </row>
    <row r="45" spans="1:3" ht="15">
      <c r="A45" s="8" t="s">
        <v>36</v>
      </c>
      <c r="B45" s="16">
        <v>-1120.28</v>
      </c>
      <c r="C45" s="16">
        <v>-249.6</v>
      </c>
    </row>
    <row r="46" spans="1:3" ht="15">
      <c r="A46" s="8" t="s">
        <v>35</v>
      </c>
      <c r="B46" s="16">
        <f>-48444.14-385.84</f>
        <v>-48829.979999999996</v>
      </c>
      <c r="C46" s="16">
        <v>-39952.23</v>
      </c>
    </row>
    <row r="47" spans="1:3" ht="15">
      <c r="A47" s="8" t="s">
        <v>34</v>
      </c>
      <c r="B47" s="16">
        <v>-44065.95</v>
      </c>
      <c r="C47" s="16">
        <v>-5633.87</v>
      </c>
    </row>
    <row r="48" spans="1:3" ht="15">
      <c r="A48" s="8" t="s">
        <v>33</v>
      </c>
      <c r="B48" s="16">
        <v>-45043.13</v>
      </c>
      <c r="C48" s="16">
        <v>-42557.96</v>
      </c>
    </row>
    <row r="49" spans="1:3" ht="15">
      <c r="A49" s="8" t="s">
        <v>32</v>
      </c>
      <c r="B49" s="16">
        <v>-1190.47</v>
      </c>
      <c r="C49" s="16">
        <v>-9849.46</v>
      </c>
    </row>
    <row r="50" spans="1:3" ht="15">
      <c r="A50" s="8" t="s">
        <v>31</v>
      </c>
      <c r="B50" s="16">
        <v>-154533.84</v>
      </c>
      <c r="C50" s="16">
        <v>-4824.03</v>
      </c>
    </row>
    <row r="51" spans="1:3" ht="15">
      <c r="A51" s="8" t="s">
        <v>30</v>
      </c>
      <c r="B51" s="16">
        <v>0</v>
      </c>
      <c r="C51" s="16">
        <v>-890.6</v>
      </c>
    </row>
    <row r="52" spans="1:3" ht="15">
      <c r="A52" s="8" t="s">
        <v>29</v>
      </c>
      <c r="B52" s="16">
        <v>-29947.5</v>
      </c>
      <c r="C52" s="16">
        <v>-25500</v>
      </c>
    </row>
    <row r="53" spans="1:3" ht="15">
      <c r="A53" s="8" t="s">
        <v>28</v>
      </c>
      <c r="B53" s="16">
        <v>-611.3</v>
      </c>
      <c r="C53" s="16">
        <v>-1196.75</v>
      </c>
    </row>
    <row r="54" spans="1:3" ht="15">
      <c r="A54" s="8" t="s">
        <v>27</v>
      </c>
      <c r="B54" s="16">
        <v>-2636.6</v>
      </c>
      <c r="C54" s="16">
        <v>-3285.36</v>
      </c>
    </row>
    <row r="55" spans="1:3" ht="15">
      <c r="A55" s="8" t="s">
        <v>26</v>
      </c>
      <c r="B55" s="16">
        <v>-1829.63</v>
      </c>
      <c r="C55" s="16">
        <v>-2136.45</v>
      </c>
    </row>
    <row r="56" spans="1:3" ht="15">
      <c r="A56" s="8" t="s">
        <v>25</v>
      </c>
      <c r="B56" s="16">
        <v>0</v>
      </c>
      <c r="C56" s="16">
        <v>-827.03</v>
      </c>
    </row>
    <row r="57" spans="1:3" ht="15">
      <c r="A57" s="8" t="s">
        <v>24</v>
      </c>
      <c r="B57" s="16">
        <v>-1175.86</v>
      </c>
      <c r="C57" s="16">
        <v>-6523.03</v>
      </c>
    </row>
    <row r="58" spans="1:3" ht="15">
      <c r="A58" s="8" t="s">
        <v>23</v>
      </c>
      <c r="B58" s="16">
        <v>-9386.13</v>
      </c>
      <c r="C58" s="16">
        <v>-601.4</v>
      </c>
    </row>
    <row r="59" spans="1:3" ht="15">
      <c r="A59" s="8" t="s">
        <v>22</v>
      </c>
      <c r="B59" s="16">
        <v>-6055</v>
      </c>
      <c r="C59" s="16">
        <v>-5985.67</v>
      </c>
    </row>
    <row r="60" spans="1:3" ht="15">
      <c r="A60" s="8" t="s">
        <v>21</v>
      </c>
      <c r="B60" s="16">
        <v>-3296.29</v>
      </c>
      <c r="C60" s="16">
        <v>-5653.07</v>
      </c>
    </row>
    <row r="61" spans="1:3" ht="15">
      <c r="A61" s="21" t="s">
        <v>20</v>
      </c>
      <c r="B61" s="22">
        <f>SUM(B62:B66)</f>
        <v>-17658.43</v>
      </c>
      <c r="C61" s="22">
        <v>-5081.39</v>
      </c>
    </row>
    <row r="62" spans="1:3" ht="15">
      <c r="A62" s="8" t="s">
        <v>19</v>
      </c>
      <c r="B62" s="16">
        <v>-4316.5</v>
      </c>
      <c r="C62" s="16">
        <v>-192.41</v>
      </c>
    </row>
    <row r="63" spans="1:3" ht="15">
      <c r="A63" s="8" t="s">
        <v>18</v>
      </c>
      <c r="B63" s="16">
        <v>0</v>
      </c>
      <c r="C63" s="16">
        <v>-1284.6</v>
      </c>
    </row>
    <row r="64" spans="1:3" ht="15">
      <c r="A64" s="8" t="s">
        <v>17</v>
      </c>
      <c r="B64" s="16">
        <v>-86.5</v>
      </c>
      <c r="C64" s="16">
        <v>-863</v>
      </c>
    </row>
    <row r="65" spans="1:3" ht="15">
      <c r="A65" s="8" t="s">
        <v>16</v>
      </c>
      <c r="B65" s="16">
        <v>-555.43</v>
      </c>
      <c r="C65" s="16">
        <v>-2741.38</v>
      </c>
    </row>
    <row r="66" spans="1:3" ht="28.5">
      <c r="A66" s="8" t="s">
        <v>15</v>
      </c>
      <c r="B66" s="16">
        <v>-12700</v>
      </c>
      <c r="C66" s="14">
        <v>0</v>
      </c>
    </row>
    <row r="67" spans="1:3" ht="15">
      <c r="A67" s="21" t="s">
        <v>14</v>
      </c>
      <c r="B67" s="22">
        <f>B68+B70</f>
        <v>-34202.67</v>
      </c>
      <c r="C67" s="22">
        <v>-22117.79</v>
      </c>
    </row>
    <row r="68" spans="1:3" ht="15">
      <c r="A68" s="12" t="s">
        <v>13</v>
      </c>
      <c r="B68" s="17">
        <f>B69</f>
        <v>-22003.59</v>
      </c>
      <c r="C68" s="17">
        <v>-20604.08</v>
      </c>
    </row>
    <row r="69" spans="1:3" ht="15">
      <c r="A69" s="8" t="s">
        <v>12</v>
      </c>
      <c r="B69" s="16">
        <v>-22003.59</v>
      </c>
      <c r="C69" s="16">
        <v>-20604.08</v>
      </c>
    </row>
    <row r="70" spans="1:3" ht="15">
      <c r="A70" s="12" t="s">
        <v>11</v>
      </c>
      <c r="B70" s="17">
        <f>B71+B72+B73</f>
        <v>-12199.08</v>
      </c>
      <c r="C70" s="17">
        <v>-1513.71</v>
      </c>
    </row>
    <row r="71" spans="1:3" ht="15">
      <c r="A71" s="8" t="s">
        <v>10</v>
      </c>
      <c r="B71" s="16">
        <v>-12182.78</v>
      </c>
      <c r="C71" s="16">
        <v>-1009.04</v>
      </c>
    </row>
    <row r="72" spans="1:3" ht="15">
      <c r="A72" s="8" t="s">
        <v>9</v>
      </c>
      <c r="B72" s="16">
        <v>-1.46</v>
      </c>
      <c r="C72" s="16">
        <v>-0.26</v>
      </c>
    </row>
    <row r="73" spans="1:3" ht="15">
      <c r="A73" s="8" t="s">
        <v>8</v>
      </c>
      <c r="B73" s="16">
        <v>-14.84</v>
      </c>
      <c r="C73" s="16">
        <v>-504.41</v>
      </c>
    </row>
    <row r="74" spans="1:3" ht="30">
      <c r="A74" s="23" t="s">
        <v>7</v>
      </c>
      <c r="B74" s="24">
        <f>B17+B16</f>
        <v>12802.060000000522</v>
      </c>
      <c r="C74" s="24">
        <v>19048.17</v>
      </c>
    </row>
    <row r="75" spans="1:3" ht="15">
      <c r="A75" s="23" t="s">
        <v>6</v>
      </c>
      <c r="B75" s="24">
        <f>B74</f>
        <v>12802.060000000522</v>
      </c>
      <c r="C75" s="24">
        <v>19048.17</v>
      </c>
    </row>
    <row r="76" spans="1:3" ht="15">
      <c r="A76" s="18"/>
      <c r="B76" s="18"/>
      <c r="C76" s="18"/>
    </row>
    <row r="77" spans="2:3" ht="15">
      <c r="B77" s="18"/>
      <c r="C77" s="18"/>
    </row>
    <row r="78" spans="2:3" ht="15">
      <c r="B78" s="18"/>
      <c r="C78" s="18"/>
    </row>
    <row r="79" spans="1:3" ht="15">
      <c r="A79" s="32" t="s">
        <v>5</v>
      </c>
      <c r="B79" s="35" t="s">
        <v>4</v>
      </c>
      <c r="C79" s="35"/>
    </row>
    <row r="80" spans="1:3" ht="15">
      <c r="A80" s="20" t="s">
        <v>3</v>
      </c>
      <c r="B80" s="36" t="s">
        <v>2</v>
      </c>
      <c r="C80" s="36"/>
    </row>
    <row r="81" spans="1:3" ht="15">
      <c r="A81" s="20" t="s">
        <v>1</v>
      </c>
      <c r="B81" s="36" t="s">
        <v>0</v>
      </c>
      <c r="C81" s="36"/>
    </row>
  </sheetData>
  <sheetProtection/>
  <mergeCells count="6">
    <mergeCell ref="A1:C1"/>
    <mergeCell ref="A3:C3"/>
    <mergeCell ref="B79:C79"/>
    <mergeCell ref="B80:C80"/>
    <mergeCell ref="B81:C81"/>
    <mergeCell ref="A2:C2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5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55.57421875" style="3" customWidth="1"/>
    <col min="2" max="3" width="15.421875" style="3" bestFit="1" customWidth="1"/>
  </cols>
  <sheetData>
    <row r="1" spans="1:3" ht="50.25" customHeight="1">
      <c r="A1" s="37"/>
      <c r="B1" s="37"/>
      <c r="C1" s="37"/>
    </row>
    <row r="2" spans="1:3" ht="15">
      <c r="A2" s="33" t="s">
        <v>79</v>
      </c>
      <c r="B2" s="33"/>
      <c r="C2" s="33"/>
    </row>
    <row r="3" spans="1:3" ht="36" customHeight="1">
      <c r="A3" s="34" t="s">
        <v>93</v>
      </c>
      <c r="B3" s="34"/>
      <c r="C3" s="34"/>
    </row>
    <row r="4" spans="1:3" ht="15">
      <c r="A4" s="4" t="s">
        <v>78</v>
      </c>
      <c r="B4" s="4"/>
      <c r="C4" s="5" t="s">
        <v>80</v>
      </c>
    </row>
    <row r="5" spans="1:3" ht="15">
      <c r="A5" s="6" t="s">
        <v>76</v>
      </c>
      <c r="B5" s="6"/>
      <c r="C5" s="7" t="s">
        <v>75</v>
      </c>
    </row>
    <row r="6" spans="1:3" ht="15">
      <c r="A6" s="6"/>
      <c r="B6" s="6"/>
      <c r="C6" s="7"/>
    </row>
    <row r="7" spans="1:3" ht="15">
      <c r="A7" s="27" t="s">
        <v>74</v>
      </c>
      <c r="B7" s="28">
        <v>2016</v>
      </c>
      <c r="C7" s="28">
        <v>2015</v>
      </c>
    </row>
    <row r="8" spans="1:3" ht="15">
      <c r="A8" s="29" t="s">
        <v>73</v>
      </c>
      <c r="B8" s="30">
        <v>4040052.54</v>
      </c>
      <c r="C8" s="30">
        <v>3646061.18</v>
      </c>
    </row>
    <row r="9" spans="1:3" ht="15">
      <c r="A9" s="8" t="s">
        <v>81</v>
      </c>
      <c r="B9" s="9">
        <v>4040052.54</v>
      </c>
      <c r="C9" s="9">
        <v>3646061.18</v>
      </c>
    </row>
    <row r="10" spans="1:3" ht="15">
      <c r="A10" s="8" t="s">
        <v>72</v>
      </c>
      <c r="B10" s="9">
        <v>4032358.57</v>
      </c>
      <c r="C10" s="9">
        <v>3600000</v>
      </c>
    </row>
    <row r="11" spans="1:3" ht="15">
      <c r="A11" s="8" t="s">
        <v>82</v>
      </c>
      <c r="B11" s="9">
        <v>3445001.5</v>
      </c>
      <c r="C11" s="9">
        <v>3600000</v>
      </c>
    </row>
    <row r="12" spans="1:3" ht="15">
      <c r="A12" s="8" t="s">
        <v>83</v>
      </c>
      <c r="B12" s="9">
        <v>2124.26</v>
      </c>
      <c r="C12" s="10">
        <v>0</v>
      </c>
    </row>
    <row r="13" spans="1:3" ht="15">
      <c r="A13" s="8" t="s">
        <v>84</v>
      </c>
      <c r="B13" s="9">
        <v>585232.81</v>
      </c>
      <c r="C13" s="10">
        <v>0</v>
      </c>
    </row>
    <row r="14" spans="1:3" ht="15">
      <c r="A14" s="8" t="s">
        <v>68</v>
      </c>
      <c r="B14" s="9">
        <v>7693.97</v>
      </c>
      <c r="C14" s="9">
        <v>46061.18</v>
      </c>
    </row>
    <row r="15" spans="1:3" ht="15">
      <c r="A15" s="8" t="s">
        <v>67</v>
      </c>
      <c r="B15" s="9">
        <v>7693.97</v>
      </c>
      <c r="C15" s="9">
        <v>46061.18</v>
      </c>
    </row>
    <row r="16" spans="1:3" ht="15">
      <c r="A16" s="29" t="s">
        <v>66</v>
      </c>
      <c r="B16" s="30">
        <v>4040052.54</v>
      </c>
      <c r="C16" s="30">
        <v>3646061.18</v>
      </c>
    </row>
    <row r="17" spans="1:3" ht="15">
      <c r="A17" s="29" t="s">
        <v>65</v>
      </c>
      <c r="B17" s="30">
        <v>4040052.54</v>
      </c>
      <c r="C17" s="30">
        <v>3646061.18</v>
      </c>
    </row>
    <row r="18" spans="1:3" ht="15">
      <c r="A18" s="29" t="s">
        <v>64</v>
      </c>
      <c r="B18" s="30">
        <v>-4021004.37</v>
      </c>
      <c r="C18" s="30">
        <v>-3943643.95</v>
      </c>
    </row>
    <row r="19" spans="1:3" ht="15">
      <c r="A19" s="8" t="s">
        <v>63</v>
      </c>
      <c r="B19" s="9">
        <v>-3998886.58</v>
      </c>
      <c r="C19" s="9">
        <v>-3921022.08</v>
      </c>
    </row>
    <row r="20" spans="1:3" ht="15">
      <c r="A20" s="8" t="s">
        <v>62</v>
      </c>
      <c r="B20" s="9">
        <v>-2797841.89</v>
      </c>
      <c r="C20" s="9">
        <v>-2634757.87</v>
      </c>
    </row>
    <row r="21" spans="1:3" ht="15">
      <c r="A21" s="8" t="s">
        <v>61</v>
      </c>
      <c r="B21" s="9">
        <v>-1501252.92</v>
      </c>
      <c r="C21" s="9">
        <v>-1512538.84</v>
      </c>
    </row>
    <row r="22" spans="1:3" ht="15">
      <c r="A22" s="8" t="s">
        <v>60</v>
      </c>
      <c r="B22" s="9">
        <v>-206844.99</v>
      </c>
      <c r="C22" s="9">
        <v>-166746.97</v>
      </c>
    </row>
    <row r="23" spans="1:3" ht="15">
      <c r="A23" s="8" t="s">
        <v>59</v>
      </c>
      <c r="B23" s="10">
        <v>-752</v>
      </c>
      <c r="C23" s="10">
        <v>-982</v>
      </c>
    </row>
    <row r="24" spans="1:3" ht="15">
      <c r="A24" s="8" t="s">
        <v>58</v>
      </c>
      <c r="B24" s="9">
        <v>-147866.4</v>
      </c>
      <c r="C24" s="9">
        <v>-174111.49</v>
      </c>
    </row>
    <row r="25" spans="1:3" ht="15">
      <c r="A25" s="8" t="s">
        <v>57</v>
      </c>
      <c r="B25" s="9">
        <v>-592009.39</v>
      </c>
      <c r="C25" s="9">
        <v>-495263.14</v>
      </c>
    </row>
    <row r="26" spans="1:3" ht="15">
      <c r="A26" s="8" t="s">
        <v>56</v>
      </c>
      <c r="B26" s="9">
        <v>-147843.84</v>
      </c>
      <c r="C26" s="9">
        <v>-118542.27</v>
      </c>
    </row>
    <row r="27" spans="1:3" ht="15">
      <c r="A27" s="8" t="s">
        <v>55</v>
      </c>
      <c r="B27" s="9">
        <v>-22945.1</v>
      </c>
      <c r="C27" s="9">
        <v>-14539.26</v>
      </c>
    </row>
    <row r="28" spans="1:3" ht="15">
      <c r="A28" s="8" t="s">
        <v>54</v>
      </c>
      <c r="B28" s="9">
        <v>-146031.18</v>
      </c>
      <c r="C28" s="9">
        <v>-138748.56</v>
      </c>
    </row>
    <row r="29" spans="1:3" ht="15">
      <c r="A29" s="8" t="s">
        <v>53</v>
      </c>
      <c r="B29" s="9">
        <v>-17962.77</v>
      </c>
      <c r="C29" s="9">
        <v>-13285.34</v>
      </c>
    </row>
    <row r="30" spans="1:3" ht="15">
      <c r="A30" s="8" t="s">
        <v>85</v>
      </c>
      <c r="B30" s="9">
        <v>-14333.3</v>
      </c>
      <c r="C30" s="10">
        <v>0</v>
      </c>
    </row>
    <row r="31" spans="1:3" ht="15">
      <c r="A31" s="8" t="s">
        <v>52</v>
      </c>
      <c r="B31" s="9">
        <v>-1195963.3</v>
      </c>
      <c r="C31" s="9">
        <v>-1272426.11</v>
      </c>
    </row>
    <row r="32" spans="1:3" ht="15">
      <c r="A32" s="8" t="s">
        <v>51</v>
      </c>
      <c r="B32" s="9">
        <v>-8658.29</v>
      </c>
      <c r="C32" s="9">
        <v>-9174.72</v>
      </c>
    </row>
    <row r="33" spans="1:3" ht="15">
      <c r="A33" s="8" t="s">
        <v>50</v>
      </c>
      <c r="B33" s="9">
        <v>-31681.07</v>
      </c>
      <c r="C33" s="10">
        <v>0</v>
      </c>
    </row>
    <row r="34" spans="1:3" ht="15">
      <c r="A34" s="8" t="s">
        <v>49</v>
      </c>
      <c r="B34" s="10">
        <v>-525.22</v>
      </c>
      <c r="C34" s="10">
        <v>-193.03</v>
      </c>
    </row>
    <row r="35" spans="1:3" ht="15">
      <c r="A35" s="8" t="s">
        <v>48</v>
      </c>
      <c r="B35" s="9">
        <v>-59948.15</v>
      </c>
      <c r="C35" s="9">
        <v>-39655.85</v>
      </c>
    </row>
    <row r="36" spans="1:3" ht="15">
      <c r="A36" s="8" t="s">
        <v>47</v>
      </c>
      <c r="B36" s="9">
        <v>-4633.92</v>
      </c>
      <c r="C36" s="9">
        <v>-9307.35</v>
      </c>
    </row>
    <row r="37" spans="1:3" ht="15">
      <c r="A37" s="8" t="s">
        <v>46</v>
      </c>
      <c r="B37" s="9">
        <v>-571144.33</v>
      </c>
      <c r="C37" s="9">
        <v>-544838.85</v>
      </c>
    </row>
    <row r="38" spans="1:3" ht="15">
      <c r="A38" s="8" t="s">
        <v>45</v>
      </c>
      <c r="B38" s="9">
        <v>-7926.55</v>
      </c>
      <c r="C38" s="9">
        <v>-13348.25</v>
      </c>
    </row>
    <row r="39" spans="1:3" ht="15">
      <c r="A39" s="8" t="s">
        <v>44</v>
      </c>
      <c r="B39" s="9">
        <v>-84312</v>
      </c>
      <c r="C39" s="9">
        <v>-101346.61</v>
      </c>
    </row>
    <row r="40" spans="1:3" ht="15">
      <c r="A40" s="8" t="s">
        <v>43</v>
      </c>
      <c r="B40" s="9">
        <v>-5155.6</v>
      </c>
      <c r="C40" s="9">
        <v>-62100</v>
      </c>
    </row>
    <row r="41" spans="1:3" ht="15">
      <c r="A41" s="8" t="s">
        <v>42</v>
      </c>
      <c r="B41" s="9">
        <v>-6986.14</v>
      </c>
      <c r="C41" s="9">
        <v>-10449.03</v>
      </c>
    </row>
    <row r="42" spans="1:3" ht="15">
      <c r="A42" s="8" t="s">
        <v>41</v>
      </c>
      <c r="B42" s="9">
        <v>-23314</v>
      </c>
      <c r="C42" s="9">
        <v>-25841.71</v>
      </c>
    </row>
    <row r="43" spans="1:3" ht="15">
      <c r="A43" s="8" t="s">
        <v>40</v>
      </c>
      <c r="B43" s="9">
        <v>-1878.09</v>
      </c>
      <c r="C43" s="9">
        <v>-2953.37</v>
      </c>
    </row>
    <row r="44" spans="1:3" ht="15">
      <c r="A44" s="8" t="s">
        <v>39</v>
      </c>
      <c r="B44" s="9">
        <v>-27315.39</v>
      </c>
      <c r="C44" s="9">
        <v>-41361.84</v>
      </c>
    </row>
    <row r="45" spans="1:3" ht="15">
      <c r="A45" s="8" t="s">
        <v>38</v>
      </c>
      <c r="B45" s="9">
        <v>-142381.49</v>
      </c>
      <c r="C45" s="9">
        <v>-206235.42</v>
      </c>
    </row>
    <row r="46" spans="1:3" ht="15">
      <c r="A46" s="8" t="s">
        <v>37</v>
      </c>
      <c r="B46" s="9">
        <v>-64436.55</v>
      </c>
      <c r="C46" s="9">
        <v>-40526.6</v>
      </c>
    </row>
    <row r="47" spans="1:3" ht="15">
      <c r="A47" s="8" t="s">
        <v>36</v>
      </c>
      <c r="B47" s="10">
        <v>-249.6</v>
      </c>
      <c r="C47" s="10">
        <v>-378.64</v>
      </c>
    </row>
    <row r="48" spans="1:3" ht="15">
      <c r="A48" s="8" t="s">
        <v>35</v>
      </c>
      <c r="B48" s="9">
        <v>-39952.23</v>
      </c>
      <c r="C48" s="9">
        <v>-33486.8</v>
      </c>
    </row>
    <row r="49" spans="1:3" ht="15">
      <c r="A49" s="8" t="s">
        <v>34</v>
      </c>
      <c r="B49" s="9">
        <v>-5633.87</v>
      </c>
      <c r="C49" s="9">
        <v>-18514.81</v>
      </c>
    </row>
    <row r="50" spans="1:3" ht="15">
      <c r="A50" s="8" t="s">
        <v>33</v>
      </c>
      <c r="B50" s="9">
        <v>-42557.96</v>
      </c>
      <c r="C50" s="9">
        <v>-38424.43</v>
      </c>
    </row>
    <row r="51" spans="1:3" ht="15">
      <c r="A51" s="8" t="s">
        <v>32</v>
      </c>
      <c r="B51" s="9">
        <v>-9849.46</v>
      </c>
      <c r="C51" s="10">
        <v>0</v>
      </c>
    </row>
    <row r="52" spans="1:3" ht="15">
      <c r="A52" s="8" t="s">
        <v>31</v>
      </c>
      <c r="B52" s="9">
        <v>-4824.03</v>
      </c>
      <c r="C52" s="9">
        <v>-74288.8</v>
      </c>
    </row>
    <row r="53" spans="1:3" ht="15">
      <c r="A53" s="8" t="s">
        <v>30</v>
      </c>
      <c r="B53" s="10">
        <v>-890.6</v>
      </c>
      <c r="C53" s="10">
        <v>0</v>
      </c>
    </row>
    <row r="54" spans="1:3" ht="15">
      <c r="A54" s="8" t="s">
        <v>29</v>
      </c>
      <c r="B54" s="9">
        <v>-25500</v>
      </c>
      <c r="C54" s="10">
        <v>0</v>
      </c>
    </row>
    <row r="55" spans="1:3" ht="15">
      <c r="A55" s="8" t="s">
        <v>28</v>
      </c>
      <c r="B55" s="9">
        <v>-1196.75</v>
      </c>
      <c r="C55" s="10">
        <v>0</v>
      </c>
    </row>
    <row r="56" spans="1:3" ht="15">
      <c r="A56" s="8" t="s">
        <v>27</v>
      </c>
      <c r="B56" s="9">
        <v>-3285.36</v>
      </c>
      <c r="C56" s="10">
        <v>0</v>
      </c>
    </row>
    <row r="57" spans="1:3" ht="15">
      <c r="A57" s="8" t="s">
        <v>26</v>
      </c>
      <c r="B57" s="9">
        <v>-2136.45</v>
      </c>
      <c r="C57" s="10">
        <v>0</v>
      </c>
    </row>
    <row r="58" spans="1:3" ht="15">
      <c r="A58" s="8" t="s">
        <v>25</v>
      </c>
      <c r="B58" s="10">
        <v>-827.03</v>
      </c>
      <c r="C58" s="10">
        <v>0</v>
      </c>
    </row>
    <row r="59" spans="1:3" ht="15">
      <c r="A59" s="8" t="s">
        <v>24</v>
      </c>
      <c r="B59" s="9">
        <v>-6523.03</v>
      </c>
      <c r="C59" s="10">
        <v>0</v>
      </c>
    </row>
    <row r="60" spans="1:3" ht="15">
      <c r="A60" s="8" t="s">
        <v>23</v>
      </c>
      <c r="B60" s="10">
        <v>-601.4</v>
      </c>
      <c r="C60" s="10">
        <v>0</v>
      </c>
    </row>
    <row r="61" spans="1:3" ht="15">
      <c r="A61" s="8" t="s">
        <v>22</v>
      </c>
      <c r="B61" s="9">
        <v>-5985.67</v>
      </c>
      <c r="C61" s="10">
        <v>0</v>
      </c>
    </row>
    <row r="62" spans="1:3" ht="15">
      <c r="A62" s="8" t="s">
        <v>21</v>
      </c>
      <c r="B62" s="9">
        <v>-5653.07</v>
      </c>
      <c r="C62" s="10">
        <v>0</v>
      </c>
    </row>
    <row r="63" spans="1:3" ht="15">
      <c r="A63" s="8" t="s">
        <v>20</v>
      </c>
      <c r="B63" s="9">
        <v>-5081.39</v>
      </c>
      <c r="C63" s="9">
        <v>-13838.1</v>
      </c>
    </row>
    <row r="64" spans="1:3" ht="15">
      <c r="A64" s="8" t="s">
        <v>19</v>
      </c>
      <c r="B64" s="10">
        <v>-192.41</v>
      </c>
      <c r="C64" s="10">
        <v>-253.37</v>
      </c>
    </row>
    <row r="65" spans="1:3" ht="15">
      <c r="A65" s="8" t="s">
        <v>18</v>
      </c>
      <c r="B65" s="9">
        <v>-1284.6</v>
      </c>
      <c r="C65" s="10">
        <v>-793</v>
      </c>
    </row>
    <row r="66" spans="1:3" ht="15">
      <c r="A66" s="8" t="s">
        <v>17</v>
      </c>
      <c r="B66" s="10">
        <v>-863</v>
      </c>
      <c r="C66" s="10">
        <v>-749.11</v>
      </c>
    </row>
    <row r="67" spans="1:3" ht="15">
      <c r="A67" s="8" t="s">
        <v>16</v>
      </c>
      <c r="B67" s="9">
        <v>-2741.38</v>
      </c>
      <c r="C67" s="9">
        <v>-7488.66</v>
      </c>
    </row>
    <row r="68" spans="1:3" ht="15">
      <c r="A68" s="8" t="s">
        <v>15</v>
      </c>
      <c r="B68" s="10">
        <v>0</v>
      </c>
      <c r="C68" s="9">
        <v>-4553.96</v>
      </c>
    </row>
    <row r="69" spans="1:3" ht="15">
      <c r="A69" s="8" t="s">
        <v>14</v>
      </c>
      <c r="B69" s="9">
        <v>-22117.79</v>
      </c>
      <c r="C69" s="9">
        <v>-22621.87</v>
      </c>
    </row>
    <row r="70" spans="1:3" ht="15">
      <c r="A70" s="8" t="s">
        <v>13</v>
      </c>
      <c r="B70" s="9">
        <v>-20604.08</v>
      </c>
      <c r="C70" s="9">
        <v>-21014.22</v>
      </c>
    </row>
    <row r="71" spans="1:3" ht="15">
      <c r="A71" s="8" t="s">
        <v>86</v>
      </c>
      <c r="B71" s="9">
        <v>-20604.08</v>
      </c>
      <c r="C71" s="9">
        <v>-21014.22</v>
      </c>
    </row>
    <row r="72" spans="1:3" ht="15">
      <c r="A72" s="8" t="s">
        <v>11</v>
      </c>
      <c r="B72" s="9">
        <v>-1513.71</v>
      </c>
      <c r="C72" s="9">
        <v>-1607.65</v>
      </c>
    </row>
    <row r="73" spans="1:3" ht="15">
      <c r="A73" s="8" t="s">
        <v>87</v>
      </c>
      <c r="B73" s="9">
        <v>-1009.04</v>
      </c>
      <c r="C73" s="9">
        <v>-1607.65</v>
      </c>
    </row>
    <row r="74" spans="1:3" ht="15">
      <c r="A74" s="8" t="s">
        <v>88</v>
      </c>
      <c r="B74" s="10">
        <v>-0.26</v>
      </c>
      <c r="C74" s="10">
        <v>0</v>
      </c>
    </row>
    <row r="75" spans="1:3" ht="15">
      <c r="A75" s="8" t="s">
        <v>89</v>
      </c>
      <c r="B75" s="10">
        <v>-504.41</v>
      </c>
      <c r="C75" s="10">
        <v>0</v>
      </c>
    </row>
    <row r="76" spans="1:3" ht="30">
      <c r="A76" s="29" t="s">
        <v>7</v>
      </c>
      <c r="B76" s="30">
        <v>19048.17</v>
      </c>
      <c r="C76" s="30">
        <v>-297582.77</v>
      </c>
    </row>
    <row r="77" spans="1:3" ht="30">
      <c r="A77" s="29" t="s">
        <v>90</v>
      </c>
      <c r="B77" s="30">
        <v>19048.17</v>
      </c>
      <c r="C77" s="30">
        <v>-297582.77</v>
      </c>
    </row>
    <row r="78" spans="1:3" ht="30">
      <c r="A78" s="29" t="s">
        <v>91</v>
      </c>
      <c r="B78" s="30">
        <v>19048.17</v>
      </c>
      <c r="C78" s="30">
        <v>-297582.77</v>
      </c>
    </row>
    <row r="79" spans="1:3" ht="30">
      <c r="A79" s="29" t="s">
        <v>92</v>
      </c>
      <c r="B79" s="30">
        <v>19048.17</v>
      </c>
      <c r="C79" s="30">
        <v>-297582.77</v>
      </c>
    </row>
    <row r="83" spans="1:3" ht="15">
      <c r="A83" s="32" t="s">
        <v>5</v>
      </c>
      <c r="B83" s="35" t="s">
        <v>4</v>
      </c>
      <c r="C83" s="35"/>
    </row>
    <row r="84" spans="1:3" ht="15">
      <c r="A84" s="31" t="s">
        <v>3</v>
      </c>
      <c r="B84" s="36" t="s">
        <v>2</v>
      </c>
      <c r="C84" s="36"/>
    </row>
    <row r="85" spans="1:3" ht="15">
      <c r="A85" s="31" t="s">
        <v>1</v>
      </c>
      <c r="B85" s="36" t="s">
        <v>0</v>
      </c>
      <c r="C85" s="36"/>
    </row>
  </sheetData>
  <sheetProtection/>
  <mergeCells count="6">
    <mergeCell ref="A2:C2"/>
    <mergeCell ref="A3:C3"/>
    <mergeCell ref="A1:C1"/>
    <mergeCell ref="B83:C83"/>
    <mergeCell ref="B84:C84"/>
    <mergeCell ref="B85:C85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Sueli Pires</dc:creator>
  <cp:keywords/>
  <dc:description/>
  <cp:lastModifiedBy>Marcelo Barao</cp:lastModifiedBy>
  <cp:lastPrinted>2018-07-25T18:37:09Z</cp:lastPrinted>
  <dcterms:created xsi:type="dcterms:W3CDTF">2018-06-07T17:32:44Z</dcterms:created>
  <dcterms:modified xsi:type="dcterms:W3CDTF">2018-07-27T17:51:15Z</dcterms:modified>
  <cp:category/>
  <cp:version/>
  <cp:contentType/>
  <cp:contentStatus/>
</cp:coreProperties>
</file>